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cs0b\Downloads\"/>
    </mc:Choice>
  </mc:AlternateContent>
  <xr:revisionPtr revIDLastSave="0" documentId="13_ncr:1_{7E02620D-4562-4098-9C08-FD5AA14C86DA}" xr6:coauthVersionLast="47" xr6:coauthVersionMax="47" xr10:uidLastSave="{00000000-0000-0000-0000-000000000000}"/>
  <bookViews>
    <workbookView xWindow="-108" yWindow="-108" windowWidth="23256" windowHeight="13176" xr2:uid="{565934E9-A581-4F4D-B4CF-3768AD2A08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L11" i="1" a="1"/>
  <c r="L11" i="1" s="1"/>
  <c r="L8" i="1" a="1"/>
  <c r="L8" i="1" s="1"/>
  <c r="L5" i="1"/>
  <c r="L2" i="1"/>
</calcChain>
</file>

<file path=xl/sharedStrings.xml><?xml version="1.0" encoding="utf-8"?>
<sst xmlns="http://schemas.openxmlformats.org/spreadsheetml/2006/main" count="79" uniqueCount="33">
  <si>
    <t>No</t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</si>
  <si>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</si>
  <si>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</si>
  <si>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出身国</t>
    <rPh sb="0" eb="3">
      <t>シュッシンコク</t>
    </rPh>
    <phoneticPr fontId="1"/>
  </si>
  <si>
    <t>趣味</t>
    <rPh sb="0" eb="2">
      <t>シュミ</t>
    </rPh>
    <phoneticPr fontId="1"/>
  </si>
  <si>
    <t>ジョン</t>
    <phoneticPr fontId="1"/>
  </si>
  <si>
    <t>マリア</t>
    <phoneticPr fontId="1"/>
  </si>
  <si>
    <t>ダビッド</t>
    <phoneticPr fontId="1"/>
  </si>
  <si>
    <t>ソフィア</t>
    <phoneticPr fontId="1"/>
  </si>
  <si>
    <t>カルロス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</si>
  <si>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</si>
  <si>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</si>
  <si>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アメリカ</t>
    <phoneticPr fontId="1"/>
  </si>
  <si>
    <t>オーストラリア</t>
    <phoneticPr fontId="1"/>
  </si>
  <si>
    <t>イギリス</t>
    <phoneticPr fontId="1"/>
  </si>
  <si>
    <t>釣り</t>
    <rPh sb="0" eb="1">
      <t>ツ</t>
    </rPh>
    <phoneticPr fontId="1"/>
  </si>
  <si>
    <t>バイク</t>
    <phoneticPr fontId="1"/>
  </si>
  <si>
    <t>車</t>
    <rPh sb="0" eb="1">
      <t>クルマ</t>
    </rPh>
    <phoneticPr fontId="1"/>
  </si>
  <si>
    <t>サーフィン</t>
    <phoneticPr fontId="1"/>
  </si>
  <si>
    <t>読書</t>
    <rPh sb="0" eb="2">
      <t>ドクショ</t>
    </rPh>
    <phoneticPr fontId="1"/>
  </si>
  <si>
    <t>ゲーム</t>
    <phoneticPr fontId="1"/>
  </si>
  <si>
    <t>旅行</t>
    <rPh sb="0" eb="2">
      <t>リョコウ</t>
    </rPh>
    <phoneticPr fontId="1"/>
  </si>
  <si>
    <t>睡眠</t>
    <rPh sb="0" eb="2">
      <t>スイミン</t>
    </rPh>
    <phoneticPr fontId="1"/>
  </si>
  <si>
    <t>《 検索値よりも左側の値を抽出する方法 》</t>
    <rPh sb="2" eb="4">
      <t>ケンサク</t>
    </rPh>
    <rPh sb="4" eb="5">
      <t>アタイ</t>
    </rPh>
    <rPh sb="8" eb="10">
      <t>ヒダリガワ</t>
    </rPh>
    <rPh sb="11" eb="12">
      <t>アタイ</t>
    </rPh>
    <rPh sb="13" eb="15">
      <t>チュウシュツ</t>
    </rPh>
    <rPh sb="17" eb="19">
      <t>ホウホウ</t>
    </rPh>
    <phoneticPr fontId="1"/>
  </si>
  <si>
    <t>《 検索値に該当する値がなかった時にエラー表示させない方法 》</t>
    <rPh sb="2" eb="4">
      <t>ケンサク</t>
    </rPh>
    <rPh sb="4" eb="5">
      <t>アタイ</t>
    </rPh>
    <rPh sb="6" eb="8">
      <t>ガイトウ</t>
    </rPh>
    <rPh sb="10" eb="11">
      <t>アタイ</t>
    </rPh>
    <rPh sb="16" eb="17">
      <t>トキ</t>
    </rPh>
    <rPh sb="21" eb="23">
      <t>ヒョウジ</t>
    </rPh>
    <rPh sb="27" eb="29">
      <t>ホウホウ</t>
    </rPh>
    <phoneticPr fontId="1"/>
  </si>
  <si>
    <t>Q2：ブラッドピットの出身国は？</t>
    <rPh sb="11" eb="14">
      <t>シュッシンコク</t>
    </rPh>
    <phoneticPr fontId="1"/>
  </si>
  <si>
    <t>Q1：ジョンのNoは？</t>
    <phoneticPr fontId="1"/>
  </si>
  <si>
    <t>《 降順検索の方法 》</t>
    <rPh sb="2" eb="4">
      <t>コウジュン</t>
    </rPh>
    <rPh sb="4" eb="6">
      <t>ケンサク</t>
    </rPh>
    <rPh sb="7" eb="9">
      <t>ホウホウ</t>
    </rPh>
    <phoneticPr fontId="1"/>
  </si>
  <si>
    <t>《 複数条件の検索方法 》</t>
    <rPh sb="2" eb="4">
      <t>フクスウ</t>
    </rPh>
    <rPh sb="4" eb="6">
      <t>ジョウケン</t>
    </rPh>
    <rPh sb="7" eb="9">
      <t>ケンサク</t>
    </rPh>
    <rPh sb="9" eb="11">
      <t>ホウホウ</t>
    </rPh>
    <phoneticPr fontId="1"/>
  </si>
  <si>
    <t>Q4：アメリカ人女性で読書をする人は？</t>
    <rPh sb="7" eb="8">
      <t>ジン</t>
    </rPh>
    <rPh sb="8" eb="10">
      <t>ジョセイ</t>
    </rPh>
    <rPh sb="11" eb="13">
      <t>ドクショ</t>
    </rPh>
    <rPh sb="16" eb="17">
      <t>ヒト</t>
    </rPh>
    <phoneticPr fontId="1"/>
  </si>
  <si>
    <t>《 スピル 》</t>
    <phoneticPr fontId="1"/>
  </si>
  <si>
    <t>Q5：No9の名前・性別・出身国・趣味はそれぞれ何？</t>
    <rPh sb="7" eb="9">
      <t>ナマエ</t>
    </rPh>
    <rPh sb="10" eb="12">
      <t>セイベツ</t>
    </rPh>
    <rPh sb="13" eb="16">
      <t>シュッシンコク</t>
    </rPh>
    <rPh sb="17" eb="19">
      <t>シュミ</t>
    </rPh>
    <rPh sb="24" eb="25">
      <t>ナニ</t>
    </rPh>
    <phoneticPr fontId="1"/>
  </si>
  <si>
    <t>Q3：一番新しく登録したマリアの出身国は？</t>
    <rPh sb="3" eb="5">
      <t>イチバン</t>
    </rPh>
    <rPh sb="5" eb="6">
      <t>アタラ</t>
    </rPh>
    <rPh sb="8" eb="10">
      <t>トウロク</t>
    </rPh>
    <rPh sb="16" eb="18">
      <t>シュッシン</t>
    </rPh>
    <rPh sb="18" eb="19">
      <t>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</si>
</sst>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2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7B65-9BE7-48EA-90D1-3941966BF1D4}">
  <dimension ref="A1:O16"/>
  <sheetViews>
    <sheetView tabSelected="1" zoomScale="120" zoomScaleNormal="120" workbookViewId="0">
      <selection activeCell="L15" sqref="L15"/>
    </sheetView>
  </sheetViews>
  <sheetFormatPr defaultRowHeight="18" x14ac:dyDescent="0.45"/>
  <cols>
    <col min="4" max="4" width="14.3984375" bestFit="1" customWidth="1"/>
    <col min="5" max="5" width="10.296875" bestFit="1" customWidth="1"/>
    <col min="11" max="11" width="10.19921875" customWidth="1"/>
    <col min="12" max="15" width="11.19921875" customWidth="1"/>
  </cols>
  <sheetData>
    <row r="1" spans="1:15" ht="18.600000000000001" thickBot="1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3" t="s">
        <v>23</v>
      </c>
    </row>
    <row r="2" spans="1:15" ht="18.600000000000001" thickBot="1" x14ac:dyDescent="0.5">
      <c r="A2" s="1">
        <v>1</v>
      </c>
      <c r="B2" s="1" t="s">
        <v>5</v>
      </c>
      <c r="C2" s="1" t="s">
        <v>10</v>
      </c>
      <c r="D2" s="1" t="s">
        <v>12</v>
      </c>
      <c r="E2" s="1" t="s">
        <v>15</v>
      </c>
      <c r="G2" s="2" t="s">
        <v>26</v>
      </c>
      <c r="L2" s="5">
        <f>INDEX(A1:E16,MATCH("ジョン",B1:B16,0),1)</f>
        <v>1</v>
      </c>
    </row>
    <row r="3" spans="1:15" x14ac:dyDescent="0.45">
      <c r="A3" s="1">
        <v>2</v>
      </c>
      <c r="B3" s="1" t="s">
        <v>6</v>
      </c>
      <c r="C3" s="1" t="s">
        <v>11</v>
      </c>
      <c r="D3" s="1" t="s">
        <v>13</v>
      </c>
      <c r="E3" s="1" t="s">
        <v>15</v>
      </c>
      <c r="G3" s="2"/>
    </row>
    <row r="4" spans="1:15" ht="18.600000000000001" thickBot="1" x14ac:dyDescent="0.5">
      <c r="A4" s="1">
        <v>3</v>
      </c>
      <c r="B4" s="1" t="s">
        <v>7</v>
      </c>
      <c r="C4" s="1" t="s">
        <v>10</v>
      </c>
      <c r="D4" s="1" t="s">
        <v>14</v>
      </c>
      <c r="E4" s="1" t="s">
        <v>16</v>
      </c>
      <c r="G4" s="3" t="s">
        <v>24</v>
      </c>
    </row>
    <row r="5" spans="1:15" ht="18.600000000000001" thickBot="1" x14ac:dyDescent="0.5">
      <c r="A5" s="1">
        <v>4</v>
      </c>
      <c r="B5" s="1" t="s">
        <v>8</v>
      </c>
      <c r="C5" s="1" t="s">
        <v>11</v>
      </c>
      <c r="D5" s="1" t="s">
        <v>12</v>
      </c>
      <c r="E5" s="1" t="s">
        <v>16</v>
      </c>
      <c r="G5" s="2" t="s">
        <v>25</v>
      </c>
      <c r="L5" s="5" t="str">
        <f>_xlfn.IFNA(INDEX(A1:E16,MATCH("ブラッドピット",B1:B16,0),4),"該当なし")</f>
        <v>該当なし</v>
      </c>
    </row>
    <row r="6" spans="1:15" x14ac:dyDescent="0.45">
      <c r="A6" s="1">
        <v>5</v>
      </c>
      <c r="B6" s="1" t="s">
        <v>9</v>
      </c>
      <c r="C6" s="1" t="s">
        <v>10</v>
      </c>
      <c r="D6" s="1" t="s">
        <v>13</v>
      </c>
      <c r="E6" s="1" t="s">
        <v>17</v>
      </c>
      <c r="G6" s="2"/>
    </row>
    <row r="7" spans="1:15" ht="18.600000000000001" thickBot="1" x14ac:dyDescent="0.5">
      <c r="A7" s="1">
        <v>6</v>
      </c>
      <c r="B7" s="1" t="s">
        <v>5</v>
      </c>
      <c r="C7" s="1" t="s">
        <v>11</v>
      </c>
      <c r="D7" s="1" t="s">
        <v>14</v>
      </c>
      <c r="E7" s="1" t="s">
        <v>17</v>
      </c>
      <c r="G7" s="3" t="s">
        <v>27</v>
      </c>
    </row>
    <row r="8" spans="1:15" ht="18.600000000000001" thickBot="1" x14ac:dyDescent="0.5">
      <c r="A8" s="1">
        <v>7</v>
      </c>
      <c r="B8" s="1" t="s">
        <v>6</v>
      </c>
      <c r="C8" s="1" t="s">
        <v>10</v>
      </c>
      <c r="D8" s="1" t="s">
        <v>12</v>
      </c>
      <c r="E8" s="1" t="s">
        <v>18</v>
      </c>
      <c r="G8" s="2" t="s">
        <v>32</v>
      </c>
      <c r="L8" s="5" t="str">
        <f t="array" ref="L8">_xlfn.IFNA(INDEX(A1:E16,IF(MAX((B1:B16="マリア")*ROW(B1:B16))=0,NA(),MAX((B1:B16="マリア")*ROW(B1:B16))),4),"該当なし")</f>
        <v>イギリス</v>
      </c>
    </row>
    <row r="9" spans="1:15" x14ac:dyDescent="0.45">
      <c r="A9" s="1">
        <v>8</v>
      </c>
      <c r="B9" s="1" t="s">
        <v>7</v>
      </c>
      <c r="C9" s="1" t="s">
        <v>11</v>
      </c>
      <c r="D9" s="1" t="s">
        <v>13</v>
      </c>
      <c r="E9" s="1" t="s">
        <v>18</v>
      </c>
      <c r="G9" s="2"/>
    </row>
    <row r="10" spans="1:15" ht="18.600000000000001" thickBot="1" x14ac:dyDescent="0.5">
      <c r="A10" s="1">
        <v>9</v>
      </c>
      <c r="B10" s="1" t="s">
        <v>8</v>
      </c>
      <c r="C10" s="1" t="s">
        <v>10</v>
      </c>
      <c r="D10" s="1" t="s">
        <v>14</v>
      </c>
      <c r="E10" s="1" t="s">
        <v>19</v>
      </c>
      <c r="G10" s="3" t="s">
        <v>28</v>
      </c>
    </row>
    <row r="11" spans="1:15" ht="18.600000000000001" thickBot="1" x14ac:dyDescent="0.5">
      <c r="A11" s="1">
        <v>10</v>
      </c>
      <c r="B11" s="1" t="s">
        <v>9</v>
      </c>
      <c r="C11" s="1" t="s">
        <v>11</v>
      </c>
      <c r="D11" s="1" t="s">
        <v>12</v>
      </c>
      <c r="E11" s="1" t="s">
        <v>19</v>
      </c>
      <c r="G11" s="2" t="s">
        <v>29</v>
      </c>
      <c r="L11" s="5" t="str">
        <f t="array" ref="L11">_xlfn.IFNA(INDEX(A1:E16,MATCH("アメリカ"&amp;"女"&amp;"読書",D1:D16&amp;C1:C16&amp;E1:E16,0),2),"該当なし")</f>
        <v>カルロス</v>
      </c>
    </row>
    <row r="12" spans="1:15" x14ac:dyDescent="0.45">
      <c r="A12" s="1">
        <v>11</v>
      </c>
      <c r="B12" s="1" t="s">
        <v>5</v>
      </c>
      <c r="C12" s="1" t="s">
        <v>10</v>
      </c>
      <c r="D12" s="1" t="s">
        <v>13</v>
      </c>
      <c r="E12" s="1" t="s">
        <v>20</v>
      </c>
      <c r="G12" s="2"/>
    </row>
    <row r="13" spans="1:15" x14ac:dyDescent="0.45">
      <c r="A13" s="1">
        <v>12</v>
      </c>
      <c r="B13" s="1" t="s">
        <v>6</v>
      </c>
      <c r="C13" s="1" t="s">
        <v>11</v>
      </c>
      <c r="D13" s="1" t="s">
        <v>14</v>
      </c>
      <c r="E13" s="1" t="s">
        <v>20</v>
      </c>
      <c r="G13" s="3" t="s">
        <v>30</v>
      </c>
    </row>
    <row r="14" spans="1:15" ht="18.600000000000001" thickBot="1" x14ac:dyDescent="0.5">
      <c r="A14" s="1">
        <v>13</v>
      </c>
      <c r="B14" s="1" t="s">
        <v>7</v>
      </c>
      <c r="C14" s="1" t="s">
        <v>10</v>
      </c>
      <c r="D14" s="1" t="s">
        <v>12</v>
      </c>
      <c r="E14" s="1" t="s">
        <v>21</v>
      </c>
      <c r="G14" s="2" t="s">
        <v>31</v>
      </c>
      <c r="L14" s="4" t="s">
        <v>1</v>
      </c>
      <c r="M14" s="4" t="s">
        <v>2</v>
      </c>
      <c r="N14" s="4" t="s">
        <v>3</v>
      </c>
      <c r="O14" s="4" t="s">
        <v>4</v>
      </c>
    </row>
    <row r="15" spans="1:15" ht="18.600000000000001" thickBot="1" x14ac:dyDescent="0.5">
      <c r="A15" s="1">
        <v>14</v>
      </c>
      <c r="B15" s="1" t="s">
        <v>8</v>
      </c>
      <c r="C15" s="1" t="s">
        <v>11</v>
      </c>
      <c r="D15" s="1" t="s">
        <v>13</v>
      </c>
      <c r="E15" s="1" t="s">
        <v>21</v>
      </c>
      <c r="G15" s="2"/>
      <c r="L15" s="5" t="str">
        <f>_xlfn.IFNA(INDEX($A$1:$E$16,MATCH($A10,$A$1:$A$16,0),COLUMN(B$1)),"該当なし")</f>
        <v>ソフィア</v>
      </c>
      <c r="M15" s="5" t="str">
        <f>_xlfn.IFNA(INDEX($A$1:$E$16,MATCH($A10,$A$1:$A$16,0),COLUMN(C$1)),"該当なし")</f>
        <v>男</v>
      </c>
      <c r="N15" s="5" t="str">
        <f>_xlfn.IFNA(INDEX($A$1:$E$16,MATCH($A10,$A$1:$A$16,0),COLUMN(D$1)),"該当なし")</f>
        <v>イギリス</v>
      </c>
      <c r="O15" s="5" t="str">
        <f>_xlfn.IFNA(INDEX($A$1:$E$16,MATCH($A10,$A$1:$A$16,0),COLUMN(E$1)),"該当なし")</f>
        <v>読書</v>
      </c>
    </row>
    <row r="16" spans="1:15" x14ac:dyDescent="0.45">
      <c r="A16" s="1">
        <v>15</v>
      </c>
      <c r="B16" s="1" t="s">
        <v>9</v>
      </c>
      <c r="C16" s="1" t="s">
        <v>10</v>
      </c>
      <c r="D16" s="1" t="s">
        <v>14</v>
      </c>
      <c r="E16" s="1" t="s">
        <v>22</v>
      </c>
      <c r="G16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Miyazawa</dc:creator>
  <cp:lastModifiedBy>Yuki Miyazawa</cp:lastModifiedBy>
  <dcterms:created xsi:type="dcterms:W3CDTF">2025-04-25T07:26:24Z</dcterms:created>
  <dcterms:modified xsi:type="dcterms:W3CDTF">2025-04-25T09:51:11Z</dcterms:modified>
</cp:coreProperties>
</file>